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ecutive Summary" sheetId="1" state="visible" r:id="rId1"/>
    <sheet xmlns:r="http://schemas.openxmlformats.org/officeDocument/2006/relationships" name="Forensic Ledger" sheetId="2" state="visible" r:id="rId2"/>
    <sheet xmlns:r="http://schemas.openxmlformats.org/officeDocument/2006/relationships" name="Circular Cloud Alliances" sheetId="3" state="visible" r:id="rId3"/>
  </sheets>
  <definedNames/>
  <calcPr calcId="124519" fullCalcOnLoad="1"/>
</workbook>
</file>

<file path=xl/styles.xml><?xml version="1.0" encoding="utf-8"?>
<styleSheet xmlns="http://schemas.openxmlformats.org/spreadsheetml/2006/main">
  <numFmts count="2">
    <numFmt numFmtId="164" formatCode="$#,##0"/>
    <numFmt numFmtId="165" formatCode="$#,##0.0,&quot;B&quot;"/>
  </numFmts>
  <fonts count="12">
    <font>
      <name val="Calibri"/>
      <family val="2"/>
      <color theme="1"/>
      <sz val="11"/>
      <scheme val="minor"/>
    </font>
    <font>
      <name val="Calibri"/>
      <i val="1"/>
      <color rgb="007F7F7F"/>
      <sz val="9"/>
    </font>
    <font>
      <name val="Calibri"/>
      <b val="1"/>
      <color rgb="001F4E79"/>
      <sz val="11"/>
    </font>
    <font>
      <name val="Calibri"/>
      <b val="1"/>
      <color rgb="001F4E79"/>
      <sz val="16"/>
    </font>
    <font>
      <name val="Calibri"/>
      <i val="1"/>
      <color rgb="00595959"/>
      <sz val="11"/>
    </font>
    <font>
      <name val="Calibri"/>
      <b val="1"/>
      <color rgb="001F4E79"/>
      <sz val="12"/>
    </font>
    <font>
      <name val="Calibri"/>
      <color rgb="00333333"/>
      <sz val="11"/>
    </font>
    <font>
      <name val="Calibri"/>
      <b val="1"/>
      <color rgb="00595959"/>
      <sz val="9"/>
    </font>
    <font>
      <name val="Calibri"/>
      <b val="1"/>
      <color rgb="001F4E79"/>
      <sz val="14"/>
    </font>
    <font>
      <name val="Calibri"/>
      <b val="1"/>
      <color rgb="00595959"/>
      <sz val="10"/>
    </font>
    <font>
      <name val="Calibri"/>
      <b val="1"/>
      <color rgb="00FFFFFF"/>
      <sz val="11"/>
    </font>
    <font>
      <name val="Calibri"/>
      <b val="1"/>
      <color rgb="00333333"/>
      <sz val="11"/>
    </font>
  </fonts>
  <fills count="6">
    <fill>
      <patternFill/>
    </fill>
    <fill>
      <patternFill patternType="gray125"/>
    </fill>
    <fill>
      <patternFill patternType="solid">
        <fgColor rgb="00F2F2F2"/>
        <bgColor rgb="00F2F2F2"/>
      </patternFill>
    </fill>
    <fill>
      <patternFill patternType="solid">
        <fgColor rgb="00E2EFDA"/>
        <bgColor rgb="00E2EFDA"/>
      </patternFill>
    </fill>
    <fill>
      <patternFill patternType="solid">
        <fgColor rgb="00DCE6F1"/>
        <bgColor rgb="00DCE6F1"/>
      </patternFill>
    </fill>
    <fill>
      <patternFill patternType="solid">
        <fgColor rgb="001F4E79"/>
        <bgColor rgb="001F4E79"/>
      </patternFill>
    </fill>
  </fills>
  <borders count="4">
    <border>
      <left/>
      <right/>
      <top/>
      <bottom/>
      <diagonal/>
    </border>
    <border>
      <left style="thin">
        <color rgb="00D9D9D9"/>
      </left>
      <right style="thin">
        <color rgb="00D9D9D9"/>
      </right>
      <top style="thin">
        <color rgb="00D9D9D9"/>
      </top>
      <bottom style="medium">
        <color rgb="001F4E79"/>
      </bottom>
    </border>
    <border>
      <left style="thin">
        <color rgb="00D9D9D9"/>
      </left>
      <right style="thin">
        <color rgb="00D9D9D9"/>
      </right>
      <top style="thin">
        <color rgb="00D9D9D9"/>
      </top>
      <bottom style="thin">
        <color rgb="00D9D9D9"/>
      </bottom>
    </border>
    <border>
      <left style="thin">
        <color rgb="00D9D9D9"/>
      </left>
      <right style="thin">
        <color rgb="00D9D9D9"/>
      </right>
      <top style="thin">
        <color rgb="00D9D9D9"/>
      </top>
      <bottom style="double">
        <color rgb="001F4E79"/>
      </bottom>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applyAlignment="1" pivotButton="0" quotePrefix="0" xfId="0">
      <alignment vertical="top" wrapText="1"/>
    </xf>
    <xf numFmtId="0" fontId="7" fillId="2" borderId="0" applyAlignment="1" pivotButton="0" quotePrefix="0" xfId="0">
      <alignment horizontal="center" vertical="center"/>
    </xf>
    <xf numFmtId="164" fontId="8" fillId="3" borderId="0" applyAlignment="1" pivotButton="0" quotePrefix="0" xfId="0">
      <alignment horizontal="center" vertical="center"/>
    </xf>
    <xf numFmtId="165" fontId="8" fillId="3" borderId="0" applyAlignment="1" pivotButton="0" quotePrefix="0" xfId="0">
      <alignment horizontal="center" vertical="center"/>
    </xf>
    <xf numFmtId="0" fontId="9" fillId="0" borderId="0" pivotButton="0" quotePrefix="0" xfId="0"/>
    <xf numFmtId="0" fontId="1" fillId="4" borderId="0" pivotButton="0" quotePrefix="0" xfId="0"/>
    <xf numFmtId="0" fontId="1" fillId="3" borderId="0" pivotButton="0" quotePrefix="0" xfId="0"/>
    <xf numFmtId="0" fontId="1" fillId="2" borderId="0" pivotButton="0" quotePrefix="0" xfId="0"/>
    <xf numFmtId="0" fontId="10" fillId="5" borderId="1" applyAlignment="1" pivotButton="0" quotePrefix="0" xfId="0">
      <alignment horizontal="center" vertical="center"/>
    </xf>
    <xf numFmtId="1" fontId="6" fillId="0" borderId="2" applyAlignment="1" pivotButton="0" quotePrefix="0" xfId="0">
      <alignment horizontal="center" vertical="center"/>
    </xf>
    <xf numFmtId="164" fontId="6" fillId="0" borderId="2" applyAlignment="1" pivotButton="0" quotePrefix="0" xfId="0">
      <alignment horizontal="right" vertical="center"/>
    </xf>
    <xf numFmtId="0" fontId="6" fillId="0" borderId="2" applyAlignment="1" pivotButton="0" quotePrefix="0" xfId="0">
      <alignment vertical="center" wrapText="1"/>
    </xf>
    <xf numFmtId="1" fontId="6" fillId="2" borderId="2" applyAlignment="1" pivotButton="0" quotePrefix="0" xfId="0">
      <alignment horizontal="center" vertical="center"/>
    </xf>
    <xf numFmtId="164" fontId="6" fillId="2" borderId="2" applyAlignment="1" pivotButton="0" quotePrefix="0" xfId="0">
      <alignment horizontal="right" vertical="center"/>
    </xf>
    <xf numFmtId="164" fontId="11" fillId="4" borderId="2" applyAlignment="1" pivotButton="0" quotePrefix="0" xfId="0">
      <alignment horizontal="right" vertical="center"/>
    </xf>
    <xf numFmtId="0" fontId="6" fillId="2" borderId="2" applyAlignment="1" pivotButton="0" quotePrefix="0" xfId="0">
      <alignment vertical="center" wrapText="1"/>
    </xf>
    <xf numFmtId="0" fontId="11" fillId="0" borderId="3" applyAlignment="1" pivotButton="0" quotePrefix="0" xfId="0">
      <alignment horizontal="center" vertical="center"/>
    </xf>
    <xf numFmtId="164" fontId="11" fillId="3" borderId="3" applyAlignment="1" pivotButton="0" quotePrefix="0" xfId="0">
      <alignment horizontal="right" vertical="center"/>
    </xf>
    <xf numFmtId="0" fontId="1" fillId="0" borderId="3" applyAlignment="1" pivotButton="0" quotePrefix="0" xfId="0">
      <alignment horizontal="left" vertical="center"/>
    </xf>
    <xf numFmtId="0" fontId="11" fillId="0" borderId="2" applyAlignment="1" pivotButton="0" quotePrefix="0" xfId="0">
      <alignment horizontal="center" vertical="center"/>
    </xf>
    <xf numFmtId="0" fontId="6" fillId="0" borderId="2" applyAlignment="1" pivotButton="0" quotePrefix="0" xfId="0">
      <alignment horizontal="center" vertical="center"/>
    </xf>
    <xf numFmtId="0" fontId="11" fillId="2" borderId="2" applyAlignment="1" pivotButton="0" quotePrefix="0" xfId="0">
      <alignment horizontal="center" vertical="center"/>
    </xf>
    <xf numFmtId="0" fontId="6" fillId="2"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showGridLines="0" workbookViewId="0">
      <selection activeCell="A1" sqref="A1"/>
    </sheetView>
  </sheetViews>
  <sheetFormatPr baseColWidth="8" defaultRowHeight="15"/>
  <cols>
    <col width="30" customWidth="1" min="1" max="1"/>
    <col width="30" customWidth="1" min="2" max="2"/>
    <col width="30" customWidth="1" min="3" max="3"/>
    <col width="30" customWidth="1" min="4" max="4"/>
    <col width="30" customWidth="1" min="5" max="5"/>
    <col width="12" customWidth="1" min="6" max="6"/>
    <col width="39" customWidth="1" min="7" max="7"/>
    <col width="12" customWidth="1" min="8" max="8"/>
  </cols>
  <sheetData>
    <row r="1">
      <c r="A1" s="1" t="inlineStr">
        <is>
          <t>SEC ENFORCEMENT INTERNAL RECORD | CASE NO. C-2026-07078 | FORM TCR EVIDENCE | v1.0</t>
        </is>
      </c>
    </row>
    <row r="2"/>
    <row r="3">
      <c r="A3" s="2" t="inlineStr">
        <is>
          <t>SEC DIVISION OF ENFORCEMENT</t>
        </is>
      </c>
    </row>
    <row r="4">
      <c r="A4" s="3" t="inlineStr">
        <is>
          <t>FORENSIC COMPLIANCE AUDIT &amp; LEDGER REPORT</t>
        </is>
      </c>
    </row>
    <row r="5">
      <c r="A5" s="4" t="inlineStr">
        <is>
          <t>Subject: Conflicted Capital Routing (YC 2017) &amp; Circular Infrastructure Alliances</t>
        </is>
      </c>
    </row>
    <row r="6"/>
    <row r="7">
      <c r="A7" s="5" t="inlineStr">
        <is>
          <t>INVESTIGATIVE MEMORANDUM SUMMARY</t>
        </is>
      </c>
    </row>
    <row r="8">
      <c r="A8" s="6" t="inlineStr">
        <is>
          <t>This forensic accounting ledger has been compiled in support of SEC Whistleblower No. 17684-273-411-436. The primary investigative objective is to document the exact flow of the conflicted $16,028,500 Y Combinator donation to the OpenAI non-profit in December 2017, and trace how capital was routed during Samuel Altman's dual-presidency of both entities. Furthermore, this report implicates major cloud hyperscalers (including Google Cloud, AWS, Oracle, and Microsoft) acting as capital landlords, creating a 'circular investment loop' that inflates corporate metrics ahead of OpenAI's planned Fall 2026 IPO.</t>
        </is>
      </c>
    </row>
    <row r="9"/>
    <row r="10"/>
    <row r="11">
      <c r="A11" s="5" t="inlineStr">
        <is>
          <t>FORENSIC KEY METRICS OVERVIEW</t>
        </is>
      </c>
    </row>
    <row r="12">
      <c r="A12" s="7" t="inlineStr">
        <is>
          <t>YC Conflicted Capital (2017)</t>
        </is>
      </c>
      <c r="C12" s="7" t="inlineStr">
        <is>
          <t>Non-Profit Stated Revenue (2016-24)</t>
        </is>
      </c>
      <c r="E12" s="7" t="inlineStr">
        <is>
          <t>Unexplained 'Other Income' (Form 990)</t>
        </is>
      </c>
      <c r="G12" s="7" t="inlineStr">
        <is>
          <t>Sovereign / Circular Cloud Alliances</t>
        </is>
      </c>
    </row>
    <row r="13">
      <c r="A13" s="8" t="n">
        <v>16028500</v>
      </c>
      <c r="C13" s="8" t="n">
        <v>114834147</v>
      </c>
      <c r="E13" s="8" t="n">
        <v>70000000</v>
      </c>
      <c r="G13" s="9" t="n">
        <v>563000000000</v>
      </c>
    </row>
    <row r="14"/>
    <row r="15">
      <c r="A15" s="10" t="inlineStr">
        <is>
          <t>FORMATTING LEGEND</t>
        </is>
      </c>
    </row>
    <row r="16">
      <c r="A16" s="11" t="inlineStr">
        <is>
          <t>Blue Fill (#DCE6F1)</t>
        </is>
      </c>
      <c r="B16" s="1" t="inlineStr">
        <is>
          <t>Input / Assumption</t>
        </is>
      </c>
    </row>
    <row r="17">
      <c r="A17" s="12" t="inlineStr">
        <is>
          <t>Green Fill (#E2EFDA)</t>
        </is>
      </c>
      <c r="B17" s="1" t="inlineStr">
        <is>
          <t>Computed Output / Formula</t>
        </is>
      </c>
    </row>
    <row r="18">
      <c r="A18" s="13" t="inlineStr">
        <is>
          <t>Zebra Striping (#F2F2F2)</t>
        </is>
      </c>
      <c r="B18" s="1" t="inlineStr">
        <is>
          <t>Zebra / Visual Aid</t>
        </is>
      </c>
    </row>
  </sheetData>
  <mergeCells count="9">
    <mergeCell ref="E12:F12"/>
    <mergeCell ref="C12:D12"/>
    <mergeCell ref="G12:H12"/>
    <mergeCell ref="A13:B13"/>
    <mergeCell ref="E13:F13"/>
    <mergeCell ref="C13:D13"/>
    <mergeCell ref="G13:H13"/>
    <mergeCell ref="A8:H9"/>
    <mergeCell ref="A12:B1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4"/>
  <sheetViews>
    <sheetView showGridLines="0" workbookViewId="0">
      <selection activeCell="A1" sqref="A1"/>
    </sheetView>
  </sheetViews>
  <sheetFormatPr baseColWidth="8" defaultRowHeight="15"/>
  <cols>
    <col width="12" customWidth="1" min="1" max="1"/>
    <col width="22" customWidth="1" min="2" max="2"/>
    <col width="22" customWidth="1" min="3" max="3"/>
    <col width="24" customWidth="1" min="4" max="4"/>
    <col width="22" customWidth="1" min="5" max="5"/>
    <col width="22" customWidth="1" min="6" max="6"/>
    <col width="22" customWidth="1" min="7" max="7"/>
    <col width="75" customWidth="1" min="8" max="8"/>
  </cols>
  <sheetData>
    <row r="1">
      <c r="A1" s="3" t="inlineStr">
        <is>
          <t>SEC EXHIBIT B: FORM 990 DISCREPANCIES &amp; ROUTING TRANSFERS</t>
        </is>
      </c>
    </row>
    <row r="2">
      <c r="A2" s="4" t="inlineStr">
        <is>
          <t>Historical Audit Trail of OpenAI non-profit capital flows (2016-2024)</t>
        </is>
      </c>
    </row>
    <row r="3"/>
    <row r="4" ht="28" customHeight="1">
      <c r="A4" s="14" t="inlineStr">
        <is>
          <t>Fiscal Year</t>
        </is>
      </c>
      <c r="B4" s="14" t="inlineStr">
        <is>
          <t>Stated Total Revenue</t>
        </is>
      </c>
      <c r="C4" s="14" t="inlineStr">
        <is>
          <t>Contributions &amp; Grants</t>
        </is>
      </c>
      <c r="D4" s="14" t="inlineStr">
        <is>
          <t>Investment &amp; Other Income</t>
        </is>
      </c>
      <c r="E4" s="14" t="inlineStr">
        <is>
          <t>Total Program Expenses</t>
        </is>
      </c>
      <c r="F4" s="14" t="inlineStr">
        <is>
          <t>Net Assets at Year End</t>
        </is>
      </c>
      <c r="G4" s="14" t="inlineStr">
        <is>
          <t>YC Conflict Donation</t>
        </is>
      </c>
      <c r="H4" s="14" t="inlineStr">
        <is>
          <t>Forensic Audit &amp; Discrepancy Notes</t>
        </is>
      </c>
    </row>
    <row r="5" ht="24" customHeight="1">
      <c r="A5" s="15" t="n">
        <v>2016</v>
      </c>
      <c r="B5" s="16" t="n">
        <v>13807074</v>
      </c>
      <c r="C5" s="16" t="n">
        <v>13807074</v>
      </c>
      <c r="D5" s="16" t="n">
        <v>0</v>
      </c>
      <c r="E5" s="16" t="n">
        <v>11237676</v>
      </c>
      <c r="F5" s="16" t="n">
        <v>2569398</v>
      </c>
      <c r="G5" s="16" t="n">
        <v>0</v>
      </c>
      <c r="H5" s="17" t="inlineStr">
        <is>
          <t>Original non-profit founding under 501(c)(3) status. Paid Research Director Ilya Sutskever $1.9 million. Only $130M of promised $1B collected since inception.</t>
        </is>
      </c>
    </row>
    <row r="6" ht="24" customHeight="1">
      <c r="A6" s="18" t="n">
        <v>2017</v>
      </c>
      <c r="B6" s="19" t="n">
        <v>16071374</v>
      </c>
      <c r="C6" s="19" t="n">
        <v>16028500</v>
      </c>
      <c r="D6" s="19" t="n">
        <v>42874</v>
      </c>
      <c r="E6" s="19" t="n">
        <v>1294149</v>
      </c>
      <c r="F6" s="19" t="n">
        <v>7129835</v>
      </c>
      <c r="G6" s="20" t="n">
        <v>16028500</v>
      </c>
      <c r="H6" s="21" t="inlineStr">
        <is>
          <t>Conflicted YC donation executed during Samuel Altman's dual-presidency of both YC and OpenAI. Open Philanthropy injects $30,000,000 (Holden Karnofsky joins board).</t>
        </is>
      </c>
    </row>
    <row r="7" ht="24" customHeight="1">
      <c r="A7" s="15" t="n">
        <v>2018</v>
      </c>
      <c r="B7" s="16" t="n">
        <v>11728</v>
      </c>
      <c r="C7" s="16" t="n">
        <v>3066</v>
      </c>
      <c r="D7" s="16" t="n">
        <v>8662</v>
      </c>
      <c r="E7" s="16" t="n">
        <v>1389564</v>
      </c>
      <c r="F7" s="16" t="n">
        <v>2172385</v>
      </c>
      <c r="G7" s="16" t="n">
        <v>0</v>
      </c>
      <c r="H7" s="17" t="inlineStr">
        <is>
          <t>Elon Musk resigns from board, cutting off early operational cash. Expenses exceed revenue, creating a cash shortfall. Over $70M in unexplained 'other income' appears across 2018-2019 without Schedule O filings.</t>
        </is>
      </c>
    </row>
    <row r="8" ht="24" customHeight="1">
      <c r="A8" s="18" t="n">
        <v>2019</v>
      </c>
      <c r="B8" s="19" t="n">
        <v>31932729</v>
      </c>
      <c r="C8" s="19" t="n">
        <v>33580000</v>
      </c>
      <c r="D8" s="19" t="n">
        <v>0</v>
      </c>
      <c r="E8" s="19" t="n">
        <v>3332917</v>
      </c>
      <c r="F8" s="19" t="n">
        <v>30772197</v>
      </c>
      <c r="G8" s="19" t="n">
        <v>0</v>
      </c>
      <c r="H8" s="21" t="inlineStr">
        <is>
          <t>Restructuring to capped-profit LLC. Microsoft invests first $1B, Azure exclusivity deal established. Nonprofit expenses plummet as payroll is shifted to commercial LP.</t>
        </is>
      </c>
    </row>
    <row r="9" ht="24" customHeight="1">
      <c r="A9" s="15" t="n">
        <v>2020</v>
      </c>
      <c r="B9" s="16" t="n">
        <v>3481784</v>
      </c>
      <c r="C9" s="16" t="n">
        <v>2661461</v>
      </c>
      <c r="D9" s="16" t="n">
        <v>96633</v>
      </c>
      <c r="E9" s="16" t="n">
        <v>12990543</v>
      </c>
      <c r="F9" s="16" t="n">
        <v>21263438</v>
      </c>
      <c r="G9" s="16" t="n">
        <v>0</v>
      </c>
      <c r="H9" s="17" t="inlineStr">
        <is>
          <t>Nonprofit revenue and assets flatline while commercial entity begins massive capitalization. Board splits on mission direction.</t>
        </is>
      </c>
    </row>
    <row r="10" ht="24" customHeight="1">
      <c r="A10" s="18" t="n">
        <v>2021</v>
      </c>
      <c r="B10" s="19" t="n">
        <v>11728</v>
      </c>
      <c r="C10" s="19" t="n">
        <v>3066</v>
      </c>
      <c r="D10" s="19" t="n">
        <v>8662</v>
      </c>
      <c r="E10" s="19" t="n">
        <v>1389564</v>
      </c>
      <c r="F10" s="19" t="n">
        <v>19885602</v>
      </c>
      <c r="G10" s="19" t="n">
        <v>0</v>
      </c>
      <c r="H10" s="21" t="inlineStr">
        <is>
          <t>Stated nonprofit revenue falls to near-zero ($11,728) as all software, model, and operational assets are funneled into capped-profit subsidiary.</t>
        </is>
      </c>
    </row>
    <row r="11" ht="24" customHeight="1">
      <c r="A11" s="15" t="n">
        <v>2022</v>
      </c>
      <c r="B11" s="16" t="n">
        <v>44485</v>
      </c>
      <c r="C11" s="16" t="n">
        <v>1611</v>
      </c>
      <c r="D11" s="16" t="n">
        <v>42874</v>
      </c>
      <c r="E11" s="16" t="n">
        <v>1294149</v>
      </c>
      <c r="F11" s="16" t="n">
        <v>18635938</v>
      </c>
      <c r="G11" s="16" t="n">
        <v>0</v>
      </c>
      <c r="H11" s="17" t="inlineStr">
        <is>
          <t>ChatGPT launches. Complex related organization holding structures (Aestas, OpenAI Holdings) are omitted from public review and detailed Form 990 Schedules.</t>
        </is>
      </c>
    </row>
    <row r="12" ht="24" customHeight="1">
      <c r="A12" s="18" t="n">
        <v>2023</v>
      </c>
      <c r="B12" s="19" t="n">
        <v>5363248</v>
      </c>
      <c r="C12" s="19" t="n">
        <v>5023159</v>
      </c>
      <c r="D12" s="19" t="n">
        <v>340089</v>
      </c>
      <c r="E12" s="19" t="n">
        <v>2866846</v>
      </c>
      <c r="F12" s="19" t="n">
        <v>21132340</v>
      </c>
      <c r="G12" s="19" t="n">
        <v>0</v>
      </c>
      <c r="H12" s="21" t="inlineStr">
        <is>
          <t>Altman temporarily ousted by board for 'lack of candor' surrounding hidden financial interests, including the OpenAI Startup Fund. Restored via Microsoft pressure.</t>
        </is>
      </c>
    </row>
    <row r="13" ht="24" customHeight="1">
      <c r="A13" s="15" t="n">
        <v>2024</v>
      </c>
      <c r="B13" s="16" t="n">
        <v>691271</v>
      </c>
      <c r="C13" s="16" t="n">
        <v>4433</v>
      </c>
      <c r="D13" s="16" t="n">
        <v>686838</v>
      </c>
      <c r="E13" s="16" t="n">
        <v>7775308</v>
      </c>
      <c r="F13" s="16" t="n">
        <v>14048303</v>
      </c>
      <c r="G13" s="16" t="n">
        <v>0</v>
      </c>
      <c r="H13" s="17" t="inlineStr">
        <is>
          <t>SEC issues subpoenas regarding Altman's undisclosed personal ownership of the Startup Fund. Nonprofit assets decrease to $14.0M.</t>
        </is>
      </c>
    </row>
    <row r="14" ht="26" customHeight="1">
      <c r="A14" s="22" t="inlineStr">
        <is>
          <t>TOTAL / SUMMARY</t>
        </is>
      </c>
      <c r="B14" s="23">
        <f>SUM(B5:B13)</f>
        <v/>
      </c>
      <c r="C14" s="23">
        <f>SUM(C5:C13)</f>
        <v/>
      </c>
      <c r="D14" s="23">
        <f>SUM(D5:D13)</f>
        <v/>
      </c>
      <c r="E14" s="23">
        <f>SUM(E5:E13)</f>
        <v/>
      </c>
      <c r="F14" s="23">
        <f>F13</f>
        <v/>
      </c>
      <c r="G14" s="23">
        <f>SUM(G5:G13)</f>
        <v/>
      </c>
      <c r="H14" s="24" t="inlineStr">
        <is>
          <t>Audit Trail Concluded - Total Net Assets represents Year-End 2024 balance.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9"/>
  <sheetViews>
    <sheetView showGridLines="0" workbookViewId="0">
      <selection activeCell="A1" sqref="A1"/>
    </sheetView>
  </sheetViews>
  <sheetFormatPr baseColWidth="8" defaultRowHeight="15"/>
  <cols>
    <col width="22" customWidth="1" min="1" max="1"/>
    <col width="24" customWidth="1" min="2" max="2"/>
    <col width="15" customWidth="1" min="3" max="3"/>
    <col width="24" customWidth="1" min="4" max="4"/>
    <col width="75" customWidth="1" min="5" max="5"/>
  </cols>
  <sheetData>
    <row r="1">
      <c r="A1" s="3" t="inlineStr">
        <is>
          <t>SEC EXHIBIT C: CIRCULAR COMPUTE LEASE SUBSIDY NETWORKS</t>
        </is>
      </c>
    </row>
    <row r="2">
      <c r="A2" s="4" t="inlineStr">
        <is>
          <t>Investigating 'Extension-Cord' funding loops and antitrust risk across major cloud providers</t>
        </is>
      </c>
    </row>
    <row r="3"/>
    <row r="4" ht="28" customHeight="1">
      <c r="A4" s="14" t="inlineStr">
        <is>
          <t>Infrastructure Partner</t>
        </is>
      </c>
      <c r="B4" s="14" t="inlineStr">
        <is>
          <t>Contract / Commitment Value</t>
        </is>
      </c>
      <c r="C4" s="14" t="inlineStr">
        <is>
          <t>Active Period</t>
        </is>
      </c>
      <c r="D4" s="14" t="inlineStr">
        <is>
          <t>Primary Compute Service</t>
        </is>
      </c>
      <c r="E4" s="14" t="inlineStr">
        <is>
          <t>Antitrust &amp; Circular Accounting Forensic Evaluation</t>
        </is>
      </c>
    </row>
    <row r="5" ht="36" customHeight="1">
      <c r="A5" s="25" t="inlineStr">
        <is>
          <t>Microsoft Azure</t>
        </is>
      </c>
      <c r="B5" s="16" t="n">
        <v>13000000000</v>
      </c>
      <c r="C5" s="26" t="inlineStr">
        <is>
          <t>2019 - 2026</t>
        </is>
      </c>
      <c r="D5" s="26" t="inlineStr">
        <is>
          <t>Azure AI &amp; Supercomputing</t>
        </is>
      </c>
      <c r="E5" s="17" t="inlineStr">
        <is>
          <t>Primary exclusive cloud provider. Microsoft provides 'investment' tranches structured largely as Azure credits. OpenAI is contractually bound to route 100% of compute back to Azure. FTC is actively auditing this 'circular spending' loop as potential artificial revenue inflation.</t>
        </is>
      </c>
    </row>
    <row r="6" ht="36" customHeight="1">
      <c r="A6" s="27" t="inlineStr">
        <is>
          <t>Oracle Cloud (OCI)</t>
        </is>
      </c>
      <c r="B6" s="19" t="n">
        <v>300000000000</v>
      </c>
      <c r="C6" s="28" t="inlineStr">
        <is>
          <t>2025 - 2030</t>
        </is>
      </c>
      <c r="D6" s="28" t="inlineStr">
        <is>
          <t>OCI Compute Clusters</t>
        </is>
      </c>
      <c r="E6" s="21" t="inlineStr">
        <is>
          <t>5-year contract valued at $300 billion. Serves to expand infrastructure capabilities during acute Azure capacity shortages. Represents extreme capital-outlay requirements that fuel Altman's relentless sovereign wealth fundraising.</t>
        </is>
      </c>
    </row>
    <row r="7" ht="36" customHeight="1">
      <c r="A7" s="25" t="inlineStr">
        <is>
          <t>Amazon Web Services (AWS)</t>
        </is>
      </c>
      <c r="B7" s="16" t="n">
        <v>50000000000</v>
      </c>
      <c r="C7" s="26" t="inlineStr">
        <is>
          <t>2025 - 2026</t>
        </is>
      </c>
      <c r="D7" s="26" t="inlineStr">
        <is>
          <t>AWS Custom Chips &amp; Cloud</t>
        </is>
      </c>
      <c r="E7" s="17" t="inlineStr">
        <is>
          <t>Amazon committed up to $50 billion in the March 2026 Series G, with $35 billion contingent on OpenAI achieving AGI or completing an IPO. Partnership serves as a strategic dual-hyperscaler hedge.</t>
        </is>
      </c>
    </row>
    <row r="8" ht="36" customHeight="1">
      <c r="A8" s="27" t="inlineStr">
        <is>
          <t>Google Cloud Platform (GCP)</t>
        </is>
      </c>
      <c r="B8" s="19" t="n">
        <v>100000000</v>
      </c>
      <c r="C8" s="28" t="inlineStr">
        <is>
          <t>June 2025</t>
        </is>
      </c>
      <c r="D8" s="28" t="inlineStr">
        <is>
          <t>Tensor Processing Units (TPUs)</t>
        </is>
      </c>
      <c r="E8" s="21" t="inlineStr">
        <is>
          <t>OpenAI began renting Google Cloud TPUs for ChatGPT support. Google acting as both the primary competitor (Gemini/DeepMind) and the infrastructure landlord creates a massive conflict of interest and antitrust concern.</t>
        </is>
      </c>
    </row>
    <row r="9" ht="36" customHeight="1">
      <c r="A9" s="25" t="inlineStr">
        <is>
          <t>NVIDIA / SB Energy</t>
        </is>
      </c>
      <c r="B9" s="16" t="n">
        <v>105000000000</v>
      </c>
      <c r="C9" s="26" t="inlineStr">
        <is>
          <t>August 2026</t>
        </is>
      </c>
      <c r="D9" s="26" t="inlineStr">
        <is>
          <t>8GW Ohio Data Center Lease</t>
        </is>
      </c>
      <c r="E9" s="17" t="inlineStr">
        <is>
          <t>NVIDIA guaranteed up to $105 billion to backstop SB Energy's Ohio data center leased to OpenAI for 20 years. Represents the extreme consolidation of the AI hardware vendor, who acts as financial backstop to buy their own chips.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2026-08-26T19:11:43Z</dcterms:created>
  <dcterms:modified xmlns:dcterms="http://purl.org/dc/terms/" xmlns:xsi="http://www.w3.org/2001/XMLSchema-instance" xsi:type="dcterms:W3CDTF">2026-08-26T19:11:43Z</dcterms:modified>
</cp:coreProperties>
</file>